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ennifergasang/Downloads/"/>
    </mc:Choice>
  </mc:AlternateContent>
  <xr:revisionPtr revIDLastSave="0" documentId="13_ncr:1_{D3363068-92A8-7D44-BACE-1D68D1D5C29D}" xr6:coauthVersionLast="47" xr6:coauthVersionMax="47" xr10:uidLastSave="{00000000-0000-0000-0000-000000000000}"/>
  <bookViews>
    <workbookView xWindow="2320" yWindow="700" windowWidth="34580" windowHeight="16400" firstSheet="1" activeTab="1" xr2:uid="{9B78EFF0-8396-44A3-8655-B6ACD1693DFB}"/>
  </bookViews>
  <sheets>
    <sheet name="INSTRUCTIONS" sheetId="2" r:id="rId1"/>
    <sheet name="Fellow Hours Tracker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1" l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F20" i="1"/>
  <c r="I20" i="1" s="1"/>
  <c r="F21" i="1"/>
  <c r="I21" i="1" s="1"/>
  <c r="F22" i="1"/>
  <c r="I22" i="1" s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19" i="1"/>
  <c r="I19" i="1" s="1"/>
  <c r="I11" i="1"/>
  <c r="A47" i="1"/>
  <c r="A48" i="1"/>
  <c r="A49" i="1"/>
  <c r="A50" i="1"/>
  <c r="A51" i="1"/>
  <c r="A52" i="1"/>
  <c r="A53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19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20" i="1"/>
  <c r="B13" i="1"/>
  <c r="D13" i="1" s="1"/>
  <c r="B11" i="1" l="1"/>
  <c r="D11" i="1" s="1"/>
  <c r="G11" i="1" s="1"/>
  <c r="G12" i="1" s="1"/>
  <c r="I12" i="1" s="1"/>
  <c r="B12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tc={A5CF180E-119B-41F7-A55C-2B660E85E7D9}</author>
    <author>tc={B71DDC4D-E35A-424C-95E1-8657069B0BE0}</author>
  </authors>
  <commentList>
    <comment ref="I11" authorId="0" shapeId="0" xr:uid="{A5CF180E-119B-41F7-A55C-2B660E85E7D9}">
      <text>
        <t>[Threaded comment]
Your version of Excel allows you to read this threaded comment; however, any edits to it will get removed if the file is opened in a newer version of Excel. Learn more: https://go.microsoft.com/fwlink/?linkid=870924
Comment:
    I counted over 50 weeks...especially after adding in the 7/17 timesheet period
Reply:
    fixed this</t>
      </text>
    </comment>
    <comment ref="I19" authorId="1" shapeId="0" xr:uid="{B71DDC4D-E35A-424C-95E1-8657069B0BE0}">
      <text>
        <t>[Threaded comment]
Your version of Excel allows you to read this threaded comment; however, any edits to it will get removed if the file is opened in a newer version of Excel. Learn more: https://go.microsoft.com/fwlink/?linkid=870924
Comment:
    please check this formula</t>
      </text>
    </comment>
  </commentList>
</comments>
</file>

<file path=xl/sharedStrings.xml><?xml version="1.0" encoding="utf-8"?>
<sst xmlns="http://schemas.openxmlformats.org/spreadsheetml/2006/main" count="50" uniqueCount="45">
  <si>
    <t>HOW TO USE THIS TRACKER</t>
  </si>
  <si>
    <t>NOTE: All fields you will need to edit are highlighted in yellow</t>
  </si>
  <si>
    <r>
      <t xml:space="preserve">1) Enter the Fellow's name in the box labeled </t>
    </r>
    <r>
      <rPr>
        <b/>
        <sz val="12"/>
        <color rgb="FF000000"/>
        <rFont val="Century Gothic"/>
        <family val="2"/>
      </rPr>
      <t>Fellow Name</t>
    </r>
  </si>
  <si>
    <r>
      <t xml:space="preserve">2) Edit the Fellow's Start Date in the box labeled </t>
    </r>
    <r>
      <rPr>
        <b/>
        <sz val="12"/>
        <color rgb="FF000000"/>
        <rFont val="Century Gothic"/>
        <family val="2"/>
      </rPr>
      <t>Start Date</t>
    </r>
    <r>
      <rPr>
        <sz val="12"/>
        <color rgb="FF000000"/>
        <rFont val="Century Gothic"/>
        <family val="2"/>
      </rPr>
      <t xml:space="preserve"> (cell B6)</t>
    </r>
  </si>
  <si>
    <r>
      <t xml:space="preserve">3) Edit the Fellow's End Date (if applicable) in the box labeled </t>
    </r>
    <r>
      <rPr>
        <b/>
        <sz val="12"/>
        <color rgb="FF000000"/>
        <rFont val="Century Gothic"/>
        <family val="2"/>
      </rPr>
      <t>End Date</t>
    </r>
    <r>
      <rPr>
        <sz val="12"/>
        <color rgb="FF000000"/>
        <rFont val="Century Gothic"/>
        <family val="2"/>
      </rPr>
      <t xml:space="preserve"> (cell D6)</t>
    </r>
  </si>
  <si>
    <r>
      <t xml:space="preserve">4) Enter the number of weeks that the Fellow will be unavailable during the academic year (holidays, spring break, vacations, etc.) in the box labeled </t>
    </r>
    <r>
      <rPr>
        <b/>
        <sz val="12"/>
        <color rgb="FF000000"/>
        <rFont val="Century Gothic"/>
        <family val="2"/>
      </rPr>
      <t xml:space="preserve">Number of weeks off for break </t>
    </r>
    <r>
      <rPr>
        <sz val="12"/>
        <color rgb="FF000000"/>
        <rFont val="Century Gothic"/>
        <family val="2"/>
      </rPr>
      <t xml:space="preserve">(cell B7). </t>
    </r>
  </si>
  <si>
    <t>Different Fellows may have different schedules</t>
  </si>
  <si>
    <t>You can always update this later!</t>
  </si>
  <si>
    <r>
      <t xml:space="preserve">5) Enter weekly service hours (estimated or actual) in the columns labeled </t>
    </r>
    <r>
      <rPr>
        <b/>
        <sz val="12"/>
        <color rgb="FF000000"/>
        <rFont val="Century Gothic"/>
        <family val="2"/>
      </rPr>
      <t xml:space="preserve">Hours at Primary Host Site (column C) </t>
    </r>
    <r>
      <rPr>
        <sz val="12"/>
        <color rgb="FF000000"/>
        <rFont val="Century Gothic"/>
        <family val="2"/>
      </rPr>
      <t xml:space="preserve">and </t>
    </r>
    <r>
      <rPr>
        <b/>
        <sz val="12"/>
        <color rgb="FF000000"/>
        <rFont val="Century Gothic"/>
        <family val="2"/>
      </rPr>
      <t>Extra Service Hours (column D)</t>
    </r>
    <r>
      <rPr>
        <sz val="12"/>
        <color rgb="FF000000"/>
        <rFont val="Century Gothic"/>
        <family val="2"/>
      </rPr>
      <t xml:space="preserve">. </t>
    </r>
  </si>
  <si>
    <r>
      <t xml:space="preserve">Also be sure to enter the </t>
    </r>
    <r>
      <rPr>
        <b/>
        <sz val="12"/>
        <color rgb="FF000000"/>
        <rFont val="Century Gothic"/>
        <family val="2"/>
      </rPr>
      <t xml:space="preserve">Extra Service Location (column E) </t>
    </r>
    <r>
      <rPr>
        <sz val="12"/>
        <color rgb="FF000000"/>
        <rFont val="Century Gothic"/>
        <family val="2"/>
      </rPr>
      <t>if applicable</t>
    </r>
  </si>
  <si>
    <r>
      <t xml:space="preserve">6) Enter weekly training hours (estimated or actual) in the column labeled </t>
    </r>
    <r>
      <rPr>
        <b/>
        <sz val="12"/>
        <color rgb="FF000000"/>
        <rFont val="Century Gothic"/>
        <family val="2"/>
      </rPr>
      <t xml:space="preserve">Training Hours (column G) </t>
    </r>
  </si>
  <si>
    <t>Fellow Hours Tracker</t>
  </si>
  <si>
    <t>Fellow Name</t>
  </si>
  <si>
    <t>Start Date</t>
  </si>
  <si>
    <t>End Date</t>
  </si>
  <si>
    <t>Number of weeks off for break</t>
  </si>
  <si>
    <t>This section automatically calculates</t>
  </si>
  <si>
    <t>Hours Logged To Date</t>
  </si>
  <si>
    <t>Hours Remaining</t>
  </si>
  <si>
    <t>Progress</t>
  </si>
  <si>
    <r>
      <t xml:space="preserve">Total
</t>
    </r>
    <r>
      <rPr>
        <b/>
        <sz val="9"/>
        <color theme="1"/>
        <rFont val="Century Gothic"/>
        <family val="2"/>
      </rPr>
      <t>(Approved + Pending)</t>
    </r>
  </si>
  <si>
    <t>Total</t>
  </si>
  <si>
    <t>Total number of hours needed to reach 450</t>
  </si>
  <si>
    <t>Total weeks in service term:</t>
  </si>
  <si>
    <t>Service</t>
  </si>
  <si>
    <t>Average hours per week needed to reach 450:</t>
  </si>
  <si>
    <t>Average hours needed per timesheet period:</t>
  </si>
  <si>
    <t>Training</t>
  </si>
  <si>
    <t>Enter data in this section</t>
  </si>
  <si>
    <t>Timesheet Period</t>
  </si>
  <si>
    <t>Service Hours</t>
  </si>
  <si>
    <t>Automatically calculates</t>
  </si>
  <si>
    <t>Training Hours</t>
  </si>
  <si>
    <t>Start</t>
  </si>
  <si>
    <t>End</t>
  </si>
  <si>
    <t>Hours at Primary Host Site</t>
  </si>
  <si>
    <t>Extra Service Hours</t>
  </si>
  <si>
    <t>Extra Service Location</t>
  </si>
  <si>
    <t>Total Service Hours</t>
  </si>
  <si>
    <t>Training hours</t>
  </si>
  <si>
    <t>Training Details</t>
  </si>
  <si>
    <t>Timesheet Total</t>
  </si>
  <si>
    <t>Notes</t>
  </si>
  <si>
    <t>INSERT YOUR NAME</t>
  </si>
  <si>
    <t xml:space="preserve">For sample reference, please see the provided PDF sample template.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</si>
</sst>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0"/>
      <name val="Century Gothic"/>
      <family val="2"/>
    </font>
    <font>
      <b/>
      <sz val="11"/>
      <color theme="1"/>
      <name val="Century Gothic"/>
      <family val="2"/>
    </font>
    <font>
      <sz val="11"/>
      <name val="Century Gothic"/>
      <family val="2"/>
    </font>
    <font>
      <b/>
      <sz val="11"/>
      <name val="Century Gothic"/>
      <family val="2"/>
    </font>
    <font>
      <b/>
      <sz val="10"/>
      <color theme="1"/>
      <name val="Century Gothic"/>
      <family val="2"/>
    </font>
    <font>
      <b/>
      <sz val="9"/>
      <color theme="1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b/>
      <sz val="18"/>
      <color theme="1"/>
      <name val="Century Gothic"/>
      <family val="2"/>
    </font>
    <font>
      <sz val="11"/>
      <color rgb="FF000000"/>
      <name val="Century Gothic"/>
      <family val="2"/>
    </font>
    <font>
      <i/>
      <sz val="11"/>
      <color theme="1"/>
      <name val="Century Gothic"/>
      <family val="2"/>
    </font>
    <font>
      <i/>
      <sz val="9"/>
      <color theme="1"/>
      <name val="Century Gothic"/>
      <family val="2"/>
    </font>
    <font>
      <b/>
      <i/>
      <sz val="11"/>
      <color theme="1"/>
      <name val="Century Gothic"/>
      <family val="2"/>
    </font>
    <font>
      <sz val="12"/>
      <color rgb="FF000000"/>
      <name val="Century Gothic"/>
      <family val="2"/>
    </font>
    <font>
      <b/>
      <sz val="12"/>
      <color rgb="FF000000"/>
      <name val="Century Gothic"/>
      <family val="2"/>
    </font>
    <font>
      <sz val="11"/>
      <color rgb="FF444444"/>
      <name val="Calibri"/>
      <family val="2"/>
      <charset val="1"/>
    </font>
  </fonts>
  <fills count="1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84A2D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theme="1" tint="0.249977111117893"/>
        <bgColor indexed="64"/>
      </patternFill>
    </fill>
  </fills>
  <borders count="1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14" fontId="4" fillId="0" borderId="0" xfId="0" applyNumberFormat="1" applyFont="1" applyAlignment="1">
      <alignment wrapText="1"/>
    </xf>
    <xf numFmtId="0" fontId="4" fillId="0" borderId="0" xfId="0" applyFont="1"/>
    <xf numFmtId="0" fontId="5" fillId="0" borderId="0" xfId="0" applyFont="1" applyAlignment="1">
      <alignment horizontal="center" wrapText="1"/>
    </xf>
    <xf numFmtId="14" fontId="1" fillId="0" borderId="0" xfId="0" applyNumberFormat="1" applyFont="1"/>
    <xf numFmtId="0" fontId="4" fillId="2" borderId="0" xfId="0" applyFont="1" applyFill="1" applyAlignment="1">
      <alignment horizontal="center" wrapText="1"/>
    </xf>
    <xf numFmtId="0" fontId="4" fillId="3" borderId="0" xfId="0" applyFont="1" applyFill="1" applyAlignment="1">
      <alignment horizontal="center" wrapText="1"/>
    </xf>
    <xf numFmtId="0" fontId="4" fillId="7" borderId="0" xfId="0" applyFont="1" applyFill="1" applyAlignment="1">
      <alignment horizontal="center" wrapText="1"/>
    </xf>
    <xf numFmtId="0" fontId="3" fillId="0" borderId="0" xfId="0" applyFont="1" applyAlignment="1">
      <alignment horizontal="right" wrapText="1"/>
    </xf>
    <xf numFmtId="0" fontId="8" fillId="0" borderId="0" xfId="0" applyFont="1" applyAlignment="1">
      <alignment horizontal="center" vertical="center" wrapText="1"/>
    </xf>
    <xf numFmtId="14" fontId="1" fillId="12" borderId="0" xfId="0" applyNumberFormat="1" applyFont="1" applyFill="1"/>
    <xf numFmtId="1" fontId="1" fillId="12" borderId="0" xfId="0" applyNumberFormat="1" applyFont="1" applyFill="1"/>
    <xf numFmtId="1" fontId="11" fillId="0" borderId="0" xfId="0" applyNumberFormat="1" applyFont="1"/>
    <xf numFmtId="0" fontId="3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right" vertical="center" wrapText="1"/>
    </xf>
    <xf numFmtId="0" fontId="1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right" vertical="center" wrapText="1"/>
    </xf>
    <xf numFmtId="0" fontId="1" fillId="4" borderId="5" xfId="0" applyFont="1" applyFill="1" applyBorder="1" applyAlignment="1">
      <alignment horizontal="center" vertical="center"/>
    </xf>
    <xf numFmtId="0" fontId="3" fillId="10" borderId="6" xfId="0" applyFont="1" applyFill="1" applyBorder="1" applyAlignment="1">
      <alignment horizontal="right" vertical="center" wrapText="1"/>
    </xf>
    <xf numFmtId="0" fontId="3" fillId="10" borderId="7" xfId="0" applyFont="1" applyFill="1" applyBorder="1" applyAlignment="1">
      <alignment horizontal="right" vertical="center" wrapText="1"/>
    </xf>
    <xf numFmtId="0" fontId="1" fillId="10" borderId="8" xfId="0" applyFont="1" applyFill="1" applyBorder="1" applyAlignment="1">
      <alignment horizontal="center" vertical="center"/>
    </xf>
    <xf numFmtId="0" fontId="6" fillId="9" borderId="4" xfId="0" applyFont="1" applyFill="1" applyBorder="1" applyAlignment="1">
      <alignment horizontal="right" vertical="center" wrapText="1"/>
    </xf>
    <xf numFmtId="0" fontId="6" fillId="9" borderId="0" xfId="0" applyFont="1" applyFill="1" applyAlignment="1">
      <alignment horizontal="right" vertical="center" wrapText="1"/>
    </xf>
    <xf numFmtId="1" fontId="1" fillId="0" borderId="5" xfId="0" applyNumberFormat="1" applyFont="1" applyBorder="1" applyAlignment="1">
      <alignment horizontal="center" vertical="center"/>
    </xf>
    <xf numFmtId="0" fontId="6" fillId="9" borderId="6" xfId="0" applyFont="1" applyFill="1" applyBorder="1" applyAlignment="1">
      <alignment horizontal="right" vertical="center" wrapText="1"/>
    </xf>
    <xf numFmtId="1" fontId="1" fillId="0" borderId="7" xfId="0" applyNumberFormat="1" applyFont="1" applyBorder="1" applyAlignment="1">
      <alignment horizontal="center" vertical="center"/>
    </xf>
    <xf numFmtId="0" fontId="6" fillId="9" borderId="7" xfId="0" applyFont="1" applyFill="1" applyBorder="1" applyAlignment="1">
      <alignment horizontal="right" vertical="center" wrapText="1"/>
    </xf>
    <xf numFmtId="1" fontId="1" fillId="0" borderId="8" xfId="0" applyNumberFormat="1" applyFont="1" applyBorder="1" applyAlignment="1">
      <alignment horizontal="center" vertical="center"/>
    </xf>
    <xf numFmtId="0" fontId="13" fillId="13" borderId="9" xfId="0" applyFont="1" applyFill="1" applyBorder="1" applyAlignment="1">
      <alignment wrapText="1"/>
    </xf>
    <xf numFmtId="0" fontId="3" fillId="8" borderId="10" xfId="0" applyFont="1" applyFill="1" applyBorder="1" applyAlignment="1">
      <alignment horizontal="center" wrapText="1"/>
    </xf>
    <xf numFmtId="0" fontId="9" fillId="0" borderId="0" xfId="0" applyFont="1"/>
    <xf numFmtId="0" fontId="15" fillId="0" borderId="0" xfId="0" applyFont="1"/>
    <xf numFmtId="0" fontId="8" fillId="0" borderId="0" xfId="0" applyFont="1"/>
    <xf numFmtId="0" fontId="0" fillId="10" borderId="7" xfId="0" applyFill="1" applyBorder="1" applyAlignment="1">
      <alignment horizontal="center" vertical="center"/>
    </xf>
    <xf numFmtId="14" fontId="4" fillId="0" borderId="0" xfId="0" applyNumberFormat="1" applyFont="1" applyAlignment="1">
      <alignment horizontal="right" wrapText="1"/>
    </xf>
    <xf numFmtId="14" fontId="17" fillId="0" borderId="0" xfId="0" quotePrefix="1" applyNumberFormat="1" applyFont="1"/>
    <xf numFmtId="0" fontId="3" fillId="0" borderId="11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14" borderId="0" xfId="0" applyFont="1" applyFill="1" applyAlignment="1">
      <alignment horizontal="right" wrapText="1"/>
    </xf>
    <xf numFmtId="0" fontId="3" fillId="14" borderId="11" xfId="0" applyFont="1" applyFill="1" applyBorder="1" applyAlignment="1">
      <alignment horizontal="right"/>
    </xf>
    <xf numFmtId="0" fontId="1" fillId="14" borderId="0" xfId="0" applyFont="1" applyFill="1" applyAlignment="1">
      <alignment horizontal="right" wrapText="1"/>
    </xf>
    <xf numFmtId="0" fontId="4" fillId="14" borderId="0" xfId="0" applyFont="1" applyFill="1"/>
    <xf numFmtId="0" fontId="1" fillId="14" borderId="0" xfId="0" applyFont="1" applyFill="1"/>
    <xf numFmtId="0" fontId="9" fillId="12" borderId="0" xfId="0" applyFont="1" applyFill="1" applyAlignment="1">
      <alignment horizontal="center"/>
    </xf>
    <xf numFmtId="0" fontId="9" fillId="12" borderId="0" xfId="0" applyFont="1" applyFill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5" borderId="0" xfId="0" applyFont="1" applyFill="1" applyAlignment="1">
      <alignment horizontal="center" vertical="center" wrapText="1"/>
    </xf>
    <xf numFmtId="0" fontId="12" fillId="13" borderId="1" xfId="0" applyFont="1" applyFill="1" applyBorder="1" applyAlignment="1">
      <alignment horizontal="center"/>
    </xf>
    <xf numFmtId="0" fontId="12" fillId="13" borderId="2" xfId="0" applyFont="1" applyFill="1" applyBorder="1" applyAlignment="1">
      <alignment horizontal="center"/>
    </xf>
    <xf numFmtId="0" fontId="12" fillId="13" borderId="3" xfId="0" applyFont="1" applyFill="1" applyBorder="1" applyAlignment="1">
      <alignment horizontal="center"/>
    </xf>
    <xf numFmtId="0" fontId="12" fillId="13" borderId="1" xfId="0" applyFont="1" applyFill="1" applyBorder="1" applyAlignment="1">
      <alignment horizontal="center" wrapText="1"/>
    </xf>
    <xf numFmtId="0" fontId="12" fillId="13" borderId="2" xfId="0" applyFont="1" applyFill="1" applyBorder="1" applyAlignment="1">
      <alignment horizontal="center" wrapText="1"/>
    </xf>
    <xf numFmtId="0" fontId="12" fillId="13" borderId="3" xfId="0" applyFont="1" applyFill="1" applyBorder="1" applyAlignment="1">
      <alignment horizontal="center" wrapText="1"/>
    </xf>
    <xf numFmtId="0" fontId="14" fillId="12" borderId="0" xfId="0" applyFont="1" applyFill="1" applyAlignment="1">
      <alignment horizontal="center" wrapText="1"/>
    </xf>
    <xf numFmtId="0" fontId="2" fillId="6" borderId="0" xfId="0" applyFont="1" applyFill="1" applyAlignment="1">
      <alignment horizontal="center" vertical="center" wrapText="1"/>
    </xf>
    <xf numFmtId="0" fontId="14" fillId="12" borderId="0" xfId="0" applyFont="1" applyFill="1" applyAlignment="1">
      <alignment horizontal="center"/>
    </xf>
    <xf numFmtId="0" fontId="2" fillId="6" borderId="4" xfId="0" applyFont="1" applyFill="1" applyBorder="1" applyAlignment="1">
      <alignment horizontal="center" wrapText="1"/>
    </xf>
    <xf numFmtId="0" fontId="2" fillId="6" borderId="0" xfId="0" applyFont="1" applyFill="1" applyAlignment="1">
      <alignment horizontal="center" wrapText="1"/>
    </xf>
    <xf numFmtId="0" fontId="2" fillId="5" borderId="0" xfId="0" applyFont="1" applyFill="1" applyAlignment="1">
      <alignment horizontal="center" wrapText="1"/>
    </xf>
    <xf numFmtId="0" fontId="2" fillId="5" borderId="5" xfId="0" applyFont="1" applyFill="1" applyBorder="1" applyAlignment="1">
      <alignment horizontal="center" wrapText="1"/>
    </xf>
    <xf numFmtId="0" fontId="3" fillId="11" borderId="4" xfId="0" applyFont="1" applyFill="1" applyBorder="1" applyAlignment="1">
      <alignment horizontal="center"/>
    </xf>
    <xf numFmtId="0" fontId="3" fillId="11" borderId="0" xfId="0" applyFont="1" applyFill="1" applyAlignment="1">
      <alignment horizontal="center"/>
    </xf>
    <xf numFmtId="0" fontId="3" fillId="11" borderId="5" xfId="0" applyFont="1" applyFill="1" applyBorder="1" applyAlignment="1">
      <alignment horizontal="center"/>
    </xf>
    <xf numFmtId="0" fontId="1" fillId="0" borderId="0" xfId="0" applyFont="1" applyAlignment="1">
      <alignment horizontal="left" vertical="top" wrapText="1"/>
    </xf>
  </cellXfs>
  <cellStyles count="1">
    <cellStyle name="Normal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fill>
        <patternFill patternType="solid">
          <fgColor indexed="64"/>
          <bgColor theme="5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164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164" formatCode="m/d/yyyy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</dxf>
  </dxfs>
  <tableStyles count="0" defaultTableStyle="TableStyleMedium2" defaultPivotStyle="PivotStyleLight16"/>
  <colors>
    <mruColors>
      <color rgb="FF84A2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1171575</xdr:colOff>
      <xdr:row>0</xdr:row>
      <xdr:rowOff>133350</xdr:rowOff>
    </xdr:from>
    <xdr:to>
      <xdr:col>4</xdr:col>
      <xdr:colOff>1485900</xdr:colOff>
      <xdr:row>0</xdr:row>
      <xdr:rowOff>785836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68A3FF9-5F81-FFF2-0235-740C9C7DF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8375" y="133350"/>
          <a:ext cx="2041525" cy="652486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Helen Han" id="{DE37DDA3-0BF3-4315-B888-ADB72B71ADBA}" userId="S::helen.han@californiavolunteers.ca.gov::b968768a-d308-4a59-97ec-99d3890cb0c8" providerId="AD"/>
  <person displayName="Lindsey Castellon" id="{27D417B4-B938-438E-AD0C-FD9B67042260}" userId="S::lindsey.castellon@californiavolunteers.ca.gov::27cb4c12-cff1-450a-a231-6173cad48c59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A417E70-AD0F-4BF2-BAEA-01CDF1D0B763}" name="Table4" displayName="Table4" ref="A18:E53" totalsRowShown="0" headerRowDxfId="11" dataDxfId="10">
  <tableColumns count="5">
    <tableColumn id="1" xr3:uid="{66703B02-5A64-4814-BDF5-8BE4436FC6A0}" name="Start" dataDxfId="9">
      <calculatedColumnFormula>A18+14</calculatedColumnFormula>
    </tableColumn>
    <tableColumn id="2" xr3:uid="{0A3FAA81-7503-4ED8-94D4-310CBC5CE016}" name="End" dataDxfId="8">
      <calculatedColumnFormula>A19+13</calculatedColumnFormula>
    </tableColumn>
    <tableColumn id="3" xr3:uid="{2D090D97-5C8F-42D4-943A-C4E91A95DA46}" name="Hours at Primary Host Site" dataDxfId="7"/>
    <tableColumn id="4" xr3:uid="{6A78ABF3-94DB-4873-AB1B-992A60454773}" name="Extra Service Hours" dataDxfId="6"/>
    <tableColumn id="5" xr3:uid="{1A9FD361-70C2-4659-800C-3C8F8927E3CA}" name="Extra Service Location" dataDxfId="5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6AAE861-7219-4FD3-8136-E7F6AE40474F}" name="Table5" displayName="Table5" ref="G18:H46" totalsRowShown="0" headerRowDxfId="4" dataDxfId="3" tableBorderDxfId="2">
  <tableColumns count="2">
    <tableColumn id="1" xr3:uid="{F7A9E5D8-4565-4B39-AC55-CFF28F3906B8}" name="Training hours" dataDxfId="1"/>
    <tableColumn id="2" xr3:uid="{E535C3D2-3FEF-4503-A970-C9D3E542C390}" name="Training Details" dataDxfId="0"/>
  </tableColumns>
  <tableStyleInfo name="TableStyleLight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11" dT="2023-05-01T17:16:03.99" personId="{DE37DDA3-0BF3-4315-B888-ADB72B71ADBA}" id="{A5CF180E-119B-41F7-A55C-2B660E85E7D9}">
    <text>I counted over 50 weeks...especially after adding in the 7/17 timesheet period</text>
  </threadedComment>
  <threadedComment ref="I11" dT="2023-05-08T16:07:40.83" personId="{27D417B4-B938-438E-AD0C-FD9B67042260}" id="{A0F69413-1EB2-47E6-AF67-61F042DDC6D7}" parentId="{A5CF180E-119B-41F7-A55C-2B660E85E7D9}">
    <text>fixed this</text>
  </threadedComment>
  <threadedComment ref="I19" dT="2023-05-01T17:18:58.10" personId="{DE37DDA3-0BF3-4315-B888-ADB72B71ADBA}" id="{B71DDC4D-E35A-424C-95E1-8657069B0BE0}">
    <text>please check this formula</text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microsoft.com/office/2017/10/relationships/threadedComment" Target="../threadedComments/threadedComment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2E164-0114-4D6E-A280-FF5996729F85}">
  <dimension ref="A2:K21"/>
  <sheetViews>
    <sheetView workbookViewId="0">
      <selection activeCell="I21" sqref="I21"/>
    </sheetView>
  </sheetViews>
  <sheetFormatPr baseColWidth="10" defaultColWidth="8.83203125" defaultRowHeight="15" x14ac:dyDescent="0.2"/>
  <sheetData>
    <row r="2" spans="1:11" ht="16" x14ac:dyDescent="0.2">
      <c r="A2" s="38" t="s">
        <v>0</v>
      </c>
      <c r="B2" s="36"/>
      <c r="C2" s="36"/>
      <c r="D2" s="36"/>
      <c r="E2" s="36"/>
      <c r="F2" s="36"/>
      <c r="G2" s="36"/>
    </row>
    <row r="3" spans="1:11" ht="16" x14ac:dyDescent="0.2">
      <c r="A3" s="51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</row>
    <row r="4" spans="1:11" ht="16" x14ac:dyDescent="0.2">
      <c r="A4" s="36"/>
      <c r="B4" s="36"/>
      <c r="C4" s="36"/>
      <c r="D4" s="36"/>
      <c r="E4" s="36"/>
      <c r="F4" s="36"/>
      <c r="G4" s="36"/>
    </row>
    <row r="5" spans="1:11" ht="16" x14ac:dyDescent="0.2">
      <c r="A5" s="36"/>
      <c r="B5" s="37" t="s">
        <v>2</v>
      </c>
      <c r="C5" s="36"/>
      <c r="D5" s="36"/>
      <c r="E5" s="36"/>
      <c r="F5" s="36"/>
      <c r="G5" s="36"/>
    </row>
    <row r="6" spans="1:11" ht="16" x14ac:dyDescent="0.2">
      <c r="A6" s="36"/>
      <c r="B6" s="36"/>
      <c r="C6" s="36"/>
      <c r="D6" s="36"/>
      <c r="E6" s="36"/>
      <c r="F6" s="36"/>
      <c r="G6" s="36"/>
    </row>
    <row r="7" spans="1:11" ht="16" x14ac:dyDescent="0.2">
      <c r="A7" s="36"/>
      <c r="B7" s="37" t="s">
        <v>3</v>
      </c>
      <c r="C7" s="36"/>
      <c r="D7" s="36"/>
      <c r="E7" s="36"/>
      <c r="F7" s="36"/>
      <c r="G7" s="36"/>
    </row>
    <row r="8" spans="1:11" ht="16" x14ac:dyDescent="0.2">
      <c r="A8" s="36"/>
      <c r="B8" s="36"/>
      <c r="C8" s="36"/>
      <c r="D8" s="36"/>
      <c r="E8" s="36"/>
      <c r="F8" s="36"/>
      <c r="G8" s="36"/>
    </row>
    <row r="9" spans="1:11" ht="16" x14ac:dyDescent="0.2">
      <c r="A9" s="36"/>
      <c r="B9" s="37" t="s">
        <v>4</v>
      </c>
      <c r="C9" s="36"/>
      <c r="D9" s="36"/>
      <c r="E9" s="36"/>
      <c r="F9" s="36"/>
      <c r="G9" s="36"/>
    </row>
    <row r="10" spans="1:11" ht="16" x14ac:dyDescent="0.2">
      <c r="A10" s="36"/>
      <c r="B10" s="36"/>
      <c r="C10" s="36"/>
      <c r="D10" s="36"/>
      <c r="E10" s="36"/>
      <c r="F10" s="36"/>
      <c r="G10" s="36"/>
    </row>
    <row r="11" spans="1:11" ht="16" x14ac:dyDescent="0.2">
      <c r="A11" s="36"/>
      <c r="B11" s="37" t="s">
        <v>5</v>
      </c>
      <c r="C11" s="36"/>
      <c r="D11" s="36"/>
      <c r="E11" s="36"/>
      <c r="F11" s="36"/>
      <c r="G11" s="36"/>
    </row>
    <row r="12" spans="1:11" ht="16" x14ac:dyDescent="0.2">
      <c r="A12" s="36"/>
      <c r="B12" s="36"/>
      <c r="C12" s="36" t="s">
        <v>6</v>
      </c>
      <c r="D12" s="36"/>
      <c r="E12" s="36"/>
      <c r="F12" s="36"/>
      <c r="G12" s="36"/>
    </row>
    <row r="13" spans="1:11" ht="16" x14ac:dyDescent="0.2">
      <c r="A13" s="36"/>
      <c r="B13" s="36"/>
      <c r="C13" s="36" t="s">
        <v>7</v>
      </c>
      <c r="D13" s="36"/>
      <c r="E13" s="36"/>
      <c r="F13" s="36"/>
      <c r="G13" s="36"/>
    </row>
    <row r="14" spans="1:11" ht="16" x14ac:dyDescent="0.2">
      <c r="A14" s="36"/>
      <c r="B14" s="36"/>
      <c r="C14" s="36"/>
      <c r="D14" s="36"/>
      <c r="E14" s="36"/>
      <c r="F14" s="36"/>
      <c r="G14" s="36"/>
    </row>
    <row r="15" spans="1:11" ht="16" x14ac:dyDescent="0.2">
      <c r="A15" s="36"/>
      <c r="B15" s="37" t="s">
        <v>8</v>
      </c>
      <c r="C15" s="36"/>
      <c r="D15" s="36"/>
      <c r="E15" s="36"/>
      <c r="F15" s="36"/>
      <c r="G15" s="36"/>
    </row>
    <row r="16" spans="1:11" ht="16" x14ac:dyDescent="0.2">
      <c r="A16" s="36"/>
      <c r="B16" s="37"/>
      <c r="C16" s="37" t="s">
        <v>9</v>
      </c>
      <c r="D16" s="36"/>
      <c r="E16" s="36"/>
      <c r="F16" s="36"/>
      <c r="G16" s="36"/>
    </row>
    <row r="17" spans="1:7" ht="16" x14ac:dyDescent="0.2">
      <c r="A17" s="36"/>
      <c r="B17" s="36"/>
      <c r="C17" s="36"/>
      <c r="D17" s="36"/>
      <c r="E17" s="36"/>
      <c r="F17" s="36"/>
      <c r="G17" s="36"/>
    </row>
    <row r="18" spans="1:7" ht="16" x14ac:dyDescent="0.2">
      <c r="A18" s="36"/>
      <c r="B18" s="37" t="s">
        <v>10</v>
      </c>
      <c r="C18" s="36"/>
      <c r="D18" s="36"/>
      <c r="E18" s="36"/>
      <c r="F18" s="36"/>
      <c r="G18" s="36"/>
    </row>
    <row r="19" spans="1:7" ht="16" x14ac:dyDescent="0.2">
      <c r="A19" s="36"/>
      <c r="B19" s="36"/>
      <c r="C19" s="36"/>
      <c r="D19" s="36"/>
      <c r="E19" s="36"/>
      <c r="F19" s="36"/>
      <c r="G19" s="36"/>
    </row>
    <row r="20" spans="1:7" ht="16" x14ac:dyDescent="0.2">
      <c r="A20" s="36"/>
      <c r="B20" s="36"/>
      <c r="C20" s="36"/>
      <c r="D20" s="36"/>
      <c r="E20" s="36"/>
      <c r="F20" s="36"/>
      <c r="G20" s="36"/>
    </row>
    <row r="21" spans="1:7" ht="16" x14ac:dyDescent="0.2">
      <c r="A21" s="36"/>
      <c r="B21" s="36"/>
      <c r="C21" s="36"/>
      <c r="D21" s="36"/>
      <c r="E21" s="36"/>
      <c r="F21" s="36"/>
      <c r="G21" s="36"/>
    </row>
  </sheetData>
  <mergeCells count="1">
    <mergeCell ref="A3:K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E4FFB-E798-48DE-80C7-D6FF77BBA15F}">
  <dimension ref="A1:O53"/>
  <sheetViews>
    <sheetView tabSelected="1" topLeftCell="A2" workbookViewId="0">
      <selection activeCell="I6" sqref="I6"/>
    </sheetView>
  </sheetViews>
  <sheetFormatPr baseColWidth="10" defaultColWidth="0" defaultRowHeight="14" zeroHeight="1" x14ac:dyDescent="0.15"/>
  <cols>
    <col min="1" max="1" width="20.6640625" style="2" customWidth="1"/>
    <col min="2" max="2" width="20.6640625" style="1" customWidth="1"/>
    <col min="3" max="9" width="22.6640625" style="50" customWidth="1"/>
    <col min="10" max="10" width="5.33203125" style="1" customWidth="1"/>
    <col min="11" max="11" width="47.6640625" style="1" customWidth="1"/>
    <col min="12" max="15" width="0" style="1" hidden="1" customWidth="1"/>
    <col min="16" max="16384" width="9.1640625" style="1" hidden="1"/>
  </cols>
  <sheetData>
    <row r="1" spans="1:11" ht="71.25" customHeight="1" x14ac:dyDescent="0.15">
      <c r="A1" s="53"/>
      <c r="B1" s="53"/>
      <c r="C1" s="53"/>
      <c r="D1" s="53"/>
      <c r="E1" s="53"/>
      <c r="F1" s="53"/>
      <c r="G1" s="53"/>
      <c r="H1" s="53"/>
      <c r="I1" s="53"/>
      <c r="J1" s="44"/>
      <c r="K1" s="44"/>
    </row>
    <row r="2" spans="1:11" ht="23" x14ac:dyDescent="0.25">
      <c r="A2" s="54" t="s">
        <v>11</v>
      </c>
      <c r="B2" s="54"/>
      <c r="C2" s="54"/>
      <c r="D2" s="54"/>
      <c r="E2" s="54"/>
      <c r="F2" s="54"/>
      <c r="G2" s="54"/>
      <c r="H2" s="54"/>
      <c r="I2" s="54"/>
    </row>
    <row r="3" spans="1:11" x14ac:dyDescent="0.15">
      <c r="C3" s="1"/>
      <c r="D3" s="1"/>
      <c r="E3" s="1"/>
      <c r="F3" s="1"/>
      <c r="G3" s="1"/>
      <c r="H3" s="1"/>
      <c r="I3" s="1"/>
    </row>
    <row r="4" spans="1:11" ht="28.5" customHeight="1" x14ac:dyDescent="0.15">
      <c r="A4" s="1"/>
      <c r="C4" s="1"/>
      <c r="D4" s="12" t="s">
        <v>12</v>
      </c>
      <c r="E4" s="52" t="s">
        <v>43</v>
      </c>
      <c r="F4" s="52"/>
      <c r="G4" s="1"/>
      <c r="H4" s="1"/>
      <c r="I4" s="1"/>
    </row>
    <row r="5" spans="1:11" x14ac:dyDescent="0.15">
      <c r="A5" s="11"/>
      <c r="C5" s="2"/>
      <c r="D5" s="45"/>
      <c r="E5" s="7"/>
      <c r="F5" s="45"/>
      <c r="G5" s="7"/>
      <c r="H5" s="1"/>
      <c r="I5" s="1"/>
    </row>
    <row r="6" spans="1:11" ht="15" x14ac:dyDescent="0.15">
      <c r="A6" s="11" t="s">
        <v>13</v>
      </c>
      <c r="B6" s="13">
        <v>45159</v>
      </c>
      <c r="C6" s="11" t="s">
        <v>14</v>
      </c>
      <c r="D6" s="13">
        <v>45431</v>
      </c>
      <c r="E6" s="1"/>
      <c r="F6" s="1"/>
      <c r="G6" s="1"/>
      <c r="H6" s="1"/>
      <c r="I6" s="1"/>
    </row>
    <row r="7" spans="1:11" ht="30" x14ac:dyDescent="0.15">
      <c r="A7" s="11" t="s">
        <v>15</v>
      </c>
      <c r="B7" s="14">
        <v>6</v>
      </c>
      <c r="C7" s="11"/>
      <c r="D7" s="7"/>
      <c r="E7" s="1"/>
      <c r="F7" s="1"/>
      <c r="G7" s="1"/>
      <c r="H7" s="1"/>
      <c r="I7" s="1"/>
    </row>
    <row r="8" spans="1:11" ht="15" thickBot="1" x14ac:dyDescent="0.2">
      <c r="A8" s="11"/>
      <c r="B8" s="15"/>
      <c r="C8" s="11"/>
      <c r="D8" s="7"/>
      <c r="E8" s="1"/>
      <c r="F8" s="1"/>
      <c r="G8" s="1"/>
      <c r="H8" s="1"/>
      <c r="I8" s="1"/>
    </row>
    <row r="9" spans="1:11" x14ac:dyDescent="0.15">
      <c r="A9" s="60" t="s">
        <v>16</v>
      </c>
      <c r="B9" s="61"/>
      <c r="C9" s="61"/>
      <c r="D9" s="62"/>
      <c r="E9" s="1"/>
      <c r="F9" s="57" t="s">
        <v>16</v>
      </c>
      <c r="G9" s="58"/>
      <c r="H9" s="58"/>
      <c r="I9" s="59"/>
    </row>
    <row r="10" spans="1:11" x14ac:dyDescent="0.15">
      <c r="A10" s="66" t="s">
        <v>17</v>
      </c>
      <c r="B10" s="67"/>
      <c r="C10" s="68" t="s">
        <v>18</v>
      </c>
      <c r="D10" s="69"/>
      <c r="E10" s="1"/>
      <c r="F10" s="70" t="s">
        <v>19</v>
      </c>
      <c r="G10" s="71"/>
      <c r="H10" s="71"/>
      <c r="I10" s="72"/>
    </row>
    <row r="11" spans="1:11" ht="28" x14ac:dyDescent="0.15">
      <c r="A11" s="18" t="s">
        <v>20</v>
      </c>
      <c r="B11" s="17">
        <f>SUM(I19:I45)</f>
        <v>0</v>
      </c>
      <c r="C11" s="16" t="s">
        <v>21</v>
      </c>
      <c r="D11" s="19">
        <f>450-B11</f>
        <v>450</v>
      </c>
      <c r="E11" s="1"/>
      <c r="F11" s="27" t="s">
        <v>22</v>
      </c>
      <c r="G11" s="17">
        <f>D11</f>
        <v>450</v>
      </c>
      <c r="H11" s="28" t="s">
        <v>23</v>
      </c>
      <c r="I11" s="29">
        <f>DATEDIF(B6,D6, "d")/7-B7</f>
        <v>32.857142857142854</v>
      </c>
    </row>
    <row r="12" spans="1:11" ht="48" customHeight="1" thickBot="1" x14ac:dyDescent="0.2">
      <c r="A12" s="20" t="s">
        <v>24</v>
      </c>
      <c r="B12" s="21">
        <f>SUM(F19:F45)</f>
        <v>0</v>
      </c>
      <c r="C12" s="22" t="s">
        <v>24</v>
      </c>
      <c r="D12" s="23">
        <f>D11-D13</f>
        <v>360</v>
      </c>
      <c r="E12" s="1"/>
      <c r="F12" s="30" t="s">
        <v>25</v>
      </c>
      <c r="G12" s="31">
        <f>G11/I11</f>
        <v>13.695652173913045</v>
      </c>
      <c r="H12" s="32" t="s">
        <v>26</v>
      </c>
      <c r="I12" s="33">
        <f>G12*2</f>
        <v>27.39130434782609</v>
      </c>
    </row>
    <row r="13" spans="1:11" ht="16" thickBot="1" x14ac:dyDescent="0.2">
      <c r="A13" s="24" t="s">
        <v>27</v>
      </c>
      <c r="B13" s="39">
        <f>SUM(G19:G46)</f>
        <v>0</v>
      </c>
      <c r="C13" s="25" t="s">
        <v>27</v>
      </c>
      <c r="D13" s="26">
        <f>90-B13</f>
        <v>90</v>
      </c>
      <c r="E13" s="1"/>
      <c r="F13" s="1"/>
      <c r="G13" s="1"/>
      <c r="H13" s="1"/>
      <c r="I13" s="1"/>
    </row>
    <row r="14" spans="1:11" x14ac:dyDescent="0.15">
      <c r="A14" s="16"/>
      <c r="B14" s="17"/>
      <c r="C14" s="16"/>
      <c r="D14" s="17"/>
      <c r="E14" s="1"/>
      <c r="F14" s="1"/>
      <c r="G14" s="1"/>
      <c r="H14" s="1"/>
      <c r="I14" s="1"/>
    </row>
    <row r="15" spans="1:11" x14ac:dyDescent="0.15">
      <c r="A15" s="16"/>
      <c r="B15" s="17"/>
      <c r="C15" s="16"/>
      <c r="D15" s="17"/>
      <c r="E15" s="1"/>
      <c r="F15" s="1"/>
      <c r="G15" s="1"/>
      <c r="H15" s="1"/>
      <c r="I15" s="1"/>
    </row>
    <row r="16" spans="1:11" x14ac:dyDescent="0.15">
      <c r="C16" s="63" t="s">
        <v>28</v>
      </c>
      <c r="D16" s="63"/>
      <c r="E16" s="63"/>
      <c r="F16" s="1"/>
      <c r="G16" s="65" t="s">
        <v>28</v>
      </c>
      <c r="H16" s="65"/>
      <c r="I16" s="1"/>
    </row>
    <row r="17" spans="1:15" s="2" customFormat="1" ht="25.5" customHeight="1" x14ac:dyDescent="0.15">
      <c r="A17" s="55" t="s">
        <v>29</v>
      </c>
      <c r="B17" s="55"/>
      <c r="C17" s="64" t="s">
        <v>30</v>
      </c>
      <c r="D17" s="64"/>
      <c r="E17" s="64"/>
      <c r="F17" s="34" t="s">
        <v>31</v>
      </c>
      <c r="G17" s="56" t="s">
        <v>32</v>
      </c>
      <c r="H17" s="56"/>
      <c r="I17" s="34" t="s">
        <v>31</v>
      </c>
    </row>
    <row r="18" spans="1:15" s="2" customFormat="1" ht="31" x14ac:dyDescent="0.2">
      <c r="A18" s="6" t="s">
        <v>33</v>
      </c>
      <c r="B18" s="6" t="s">
        <v>34</v>
      </c>
      <c r="C18" s="10" t="s">
        <v>35</v>
      </c>
      <c r="D18" s="8" t="s">
        <v>36</v>
      </c>
      <c r="E18" s="8" t="s">
        <v>37</v>
      </c>
      <c r="F18" s="35" t="s">
        <v>38</v>
      </c>
      <c r="G18" s="9" t="s">
        <v>39</v>
      </c>
      <c r="H18" s="9" t="s">
        <v>40</v>
      </c>
      <c r="I18" s="35" t="s">
        <v>41</v>
      </c>
      <c r="J18" s="44"/>
      <c r="K18" s="3" t="s">
        <v>42</v>
      </c>
      <c r="L18"/>
      <c r="M18"/>
      <c r="N18"/>
      <c r="O18"/>
    </row>
    <row r="19" spans="1:15" s="43" customFormat="1" ht="18" customHeight="1" x14ac:dyDescent="0.15">
      <c r="A19" s="40">
        <v>45124</v>
      </c>
      <c r="B19" s="40">
        <f>A19+13</f>
        <v>45137</v>
      </c>
      <c r="C19" s="46"/>
      <c r="D19" s="46"/>
      <c r="E19" s="46"/>
      <c r="F19" s="47">
        <f>C19+D19</f>
        <v>0</v>
      </c>
      <c r="G19" s="48"/>
      <c r="H19" s="48"/>
      <c r="I19" s="47">
        <f>F19+G19</f>
        <v>0</v>
      </c>
      <c r="K19" s="73" t="s">
        <v>44</v>
      </c>
    </row>
    <row r="20" spans="1:15" ht="18" customHeight="1" x14ac:dyDescent="0.2">
      <c r="A20" s="41">
        <f>A19+14</f>
        <v>45138</v>
      </c>
      <c r="B20" s="40">
        <f t="shared" ref="B20:B53" si="0">A20+13</f>
        <v>45151</v>
      </c>
      <c r="C20" s="49"/>
      <c r="D20" s="49"/>
      <c r="E20" s="49"/>
      <c r="F20" s="47">
        <f t="shared" ref="F20:F51" si="1">C20+D20</f>
        <v>0</v>
      </c>
      <c r="I20" s="47">
        <f t="shared" ref="I20:I46" si="2">F20+G20</f>
        <v>0</v>
      </c>
      <c r="K20" s="73"/>
    </row>
    <row r="21" spans="1:15" ht="18" customHeight="1" x14ac:dyDescent="0.2">
      <c r="A21" s="41">
        <f t="shared" ref="A21:A46" si="3">A20+14</f>
        <v>45152</v>
      </c>
      <c r="B21" s="40">
        <f t="shared" si="0"/>
        <v>45165</v>
      </c>
      <c r="C21" s="5"/>
      <c r="D21" s="5"/>
      <c r="E21" s="5"/>
      <c r="F21" s="42">
        <f t="shared" si="1"/>
        <v>0</v>
      </c>
      <c r="G21" s="1"/>
      <c r="H21" s="1"/>
      <c r="I21" s="42">
        <f t="shared" si="2"/>
        <v>0</v>
      </c>
      <c r="K21" s="73"/>
    </row>
    <row r="22" spans="1:15" ht="18" customHeight="1" x14ac:dyDescent="0.2">
      <c r="A22" s="41">
        <f t="shared" si="3"/>
        <v>45166</v>
      </c>
      <c r="B22" s="40">
        <f t="shared" si="0"/>
        <v>45179</v>
      </c>
      <c r="C22" s="5"/>
      <c r="D22" s="5"/>
      <c r="E22" s="5"/>
      <c r="F22" s="42">
        <f t="shared" si="1"/>
        <v>0</v>
      </c>
      <c r="G22" s="1"/>
      <c r="H22" s="1"/>
      <c r="I22" s="42">
        <f t="shared" si="2"/>
        <v>0</v>
      </c>
    </row>
    <row r="23" spans="1:15" ht="18" customHeight="1" x14ac:dyDescent="0.2">
      <c r="A23" s="41">
        <f t="shared" si="3"/>
        <v>45180</v>
      </c>
      <c r="B23" s="40">
        <f t="shared" si="0"/>
        <v>45193</v>
      </c>
      <c r="C23" s="5"/>
      <c r="D23" s="5"/>
      <c r="E23" s="5"/>
      <c r="F23" s="42">
        <f t="shared" si="1"/>
        <v>0</v>
      </c>
      <c r="G23" s="1"/>
      <c r="H23" s="1"/>
      <c r="I23" s="42">
        <f t="shared" si="2"/>
        <v>0</v>
      </c>
    </row>
    <row r="24" spans="1:15" ht="18" customHeight="1" x14ac:dyDescent="0.2">
      <c r="A24" s="41">
        <f t="shared" si="3"/>
        <v>45194</v>
      </c>
      <c r="B24" s="40">
        <f t="shared" si="0"/>
        <v>45207</v>
      </c>
      <c r="C24" s="5"/>
      <c r="D24" s="5"/>
      <c r="E24" s="5"/>
      <c r="F24" s="42">
        <f t="shared" si="1"/>
        <v>0</v>
      </c>
      <c r="G24" s="1"/>
      <c r="H24" s="1"/>
      <c r="I24" s="42">
        <f t="shared" si="2"/>
        <v>0</v>
      </c>
    </row>
    <row r="25" spans="1:15" ht="18" customHeight="1" x14ac:dyDescent="0.2">
      <c r="A25" s="41">
        <f t="shared" si="3"/>
        <v>45208</v>
      </c>
      <c r="B25" s="40">
        <f t="shared" si="0"/>
        <v>45221</v>
      </c>
      <c r="C25" s="5"/>
      <c r="D25" s="5"/>
      <c r="E25" s="5"/>
      <c r="F25" s="42">
        <f t="shared" si="1"/>
        <v>0</v>
      </c>
      <c r="G25" s="1"/>
      <c r="H25" s="1"/>
      <c r="I25" s="42">
        <f t="shared" si="2"/>
        <v>0</v>
      </c>
    </row>
    <row r="26" spans="1:15" ht="18" customHeight="1" x14ac:dyDescent="0.2">
      <c r="A26" s="41">
        <f t="shared" si="3"/>
        <v>45222</v>
      </c>
      <c r="B26" s="40">
        <f t="shared" si="0"/>
        <v>45235</v>
      </c>
      <c r="C26" s="5"/>
      <c r="D26" s="5"/>
      <c r="E26" s="5"/>
      <c r="F26" s="42">
        <f t="shared" si="1"/>
        <v>0</v>
      </c>
      <c r="G26" s="1"/>
      <c r="H26" s="1"/>
      <c r="I26" s="42">
        <f t="shared" si="2"/>
        <v>0</v>
      </c>
    </row>
    <row r="27" spans="1:15" ht="18" customHeight="1" x14ac:dyDescent="0.2">
      <c r="A27" s="41">
        <f t="shared" si="3"/>
        <v>45236</v>
      </c>
      <c r="B27" s="40">
        <f t="shared" si="0"/>
        <v>45249</v>
      </c>
      <c r="C27" s="5"/>
      <c r="D27" s="5"/>
      <c r="E27" s="5"/>
      <c r="F27" s="42">
        <f t="shared" si="1"/>
        <v>0</v>
      </c>
      <c r="G27" s="1"/>
      <c r="H27" s="1"/>
      <c r="I27" s="42">
        <f t="shared" si="2"/>
        <v>0</v>
      </c>
    </row>
    <row r="28" spans="1:15" ht="18" customHeight="1" x14ac:dyDescent="0.2">
      <c r="A28" s="41">
        <f t="shared" si="3"/>
        <v>45250</v>
      </c>
      <c r="B28" s="40">
        <f t="shared" si="0"/>
        <v>45263</v>
      </c>
      <c r="C28" s="5"/>
      <c r="D28" s="5"/>
      <c r="E28" s="5"/>
      <c r="F28" s="42">
        <f t="shared" si="1"/>
        <v>0</v>
      </c>
      <c r="G28" s="1"/>
      <c r="H28" s="1"/>
      <c r="I28" s="42">
        <f t="shared" si="2"/>
        <v>0</v>
      </c>
    </row>
    <row r="29" spans="1:15" ht="18" customHeight="1" x14ac:dyDescent="0.2">
      <c r="A29" s="41">
        <f t="shared" si="3"/>
        <v>45264</v>
      </c>
      <c r="B29" s="40">
        <f t="shared" si="0"/>
        <v>45277</v>
      </c>
      <c r="C29" s="5"/>
      <c r="D29" s="5"/>
      <c r="E29" s="5"/>
      <c r="F29" s="42">
        <f t="shared" si="1"/>
        <v>0</v>
      </c>
      <c r="G29" s="1"/>
      <c r="H29" s="1"/>
      <c r="I29" s="42">
        <f t="shared" si="2"/>
        <v>0</v>
      </c>
    </row>
    <row r="30" spans="1:15" ht="18" customHeight="1" x14ac:dyDescent="0.2">
      <c r="A30" s="41">
        <f t="shared" si="3"/>
        <v>45278</v>
      </c>
      <c r="B30" s="40">
        <f t="shared" si="0"/>
        <v>45291</v>
      </c>
      <c r="C30" s="5"/>
      <c r="D30" s="5"/>
      <c r="E30" s="5"/>
      <c r="F30" s="42">
        <f t="shared" si="1"/>
        <v>0</v>
      </c>
      <c r="G30" s="1"/>
      <c r="H30" s="1"/>
      <c r="I30" s="42">
        <f t="shared" si="2"/>
        <v>0</v>
      </c>
    </row>
    <row r="31" spans="1:15" ht="18" customHeight="1" x14ac:dyDescent="0.2">
      <c r="A31" s="41">
        <f t="shared" si="3"/>
        <v>45292</v>
      </c>
      <c r="B31" s="40">
        <f t="shared" si="0"/>
        <v>45305</v>
      </c>
      <c r="C31" s="5"/>
      <c r="D31" s="5"/>
      <c r="E31" s="5"/>
      <c r="F31" s="42">
        <f t="shared" si="1"/>
        <v>0</v>
      </c>
      <c r="G31" s="1"/>
      <c r="H31" s="1"/>
      <c r="I31" s="42">
        <f t="shared" si="2"/>
        <v>0</v>
      </c>
    </row>
    <row r="32" spans="1:15" ht="18" customHeight="1" x14ac:dyDescent="0.2">
      <c r="A32" s="41">
        <f t="shared" si="3"/>
        <v>45306</v>
      </c>
      <c r="B32" s="40">
        <f t="shared" si="0"/>
        <v>45319</v>
      </c>
      <c r="C32" s="5"/>
      <c r="D32" s="5"/>
      <c r="E32" s="5"/>
      <c r="F32" s="42">
        <f t="shared" si="1"/>
        <v>0</v>
      </c>
      <c r="G32" s="1"/>
      <c r="H32" s="1"/>
      <c r="I32" s="42">
        <f t="shared" si="2"/>
        <v>0</v>
      </c>
    </row>
    <row r="33" spans="1:9" ht="18" customHeight="1" x14ac:dyDescent="0.2">
      <c r="A33" s="41">
        <f t="shared" si="3"/>
        <v>45320</v>
      </c>
      <c r="B33" s="40">
        <f t="shared" si="0"/>
        <v>45333</v>
      </c>
      <c r="C33" s="5"/>
      <c r="D33" s="5"/>
      <c r="E33" s="5"/>
      <c r="F33" s="42">
        <f t="shared" si="1"/>
        <v>0</v>
      </c>
      <c r="G33" s="1"/>
      <c r="H33" s="1"/>
      <c r="I33" s="42">
        <f t="shared" si="2"/>
        <v>0</v>
      </c>
    </row>
    <row r="34" spans="1:9" ht="18" customHeight="1" x14ac:dyDescent="0.2">
      <c r="A34" s="41">
        <f t="shared" si="3"/>
        <v>45334</v>
      </c>
      <c r="B34" s="40">
        <f t="shared" si="0"/>
        <v>45347</v>
      </c>
      <c r="C34" s="5"/>
      <c r="D34" s="5"/>
      <c r="E34" s="5"/>
      <c r="F34" s="42">
        <f t="shared" si="1"/>
        <v>0</v>
      </c>
      <c r="G34" s="1"/>
      <c r="H34" s="1"/>
      <c r="I34" s="42">
        <f t="shared" si="2"/>
        <v>0</v>
      </c>
    </row>
    <row r="35" spans="1:9" ht="18" customHeight="1" x14ac:dyDescent="0.2">
      <c r="A35" s="41">
        <f t="shared" si="3"/>
        <v>45348</v>
      </c>
      <c r="B35" s="40">
        <f t="shared" si="0"/>
        <v>45361</v>
      </c>
      <c r="C35" s="5"/>
      <c r="D35" s="5"/>
      <c r="E35" s="5"/>
      <c r="F35" s="42">
        <f t="shared" si="1"/>
        <v>0</v>
      </c>
      <c r="G35" s="1"/>
      <c r="H35" s="1"/>
      <c r="I35" s="42">
        <f t="shared" si="2"/>
        <v>0</v>
      </c>
    </row>
    <row r="36" spans="1:9" ht="18" customHeight="1" x14ac:dyDescent="0.2">
      <c r="A36" s="41">
        <f t="shared" si="3"/>
        <v>45362</v>
      </c>
      <c r="B36" s="40">
        <f t="shared" si="0"/>
        <v>45375</v>
      </c>
      <c r="C36" s="5"/>
      <c r="D36" s="5"/>
      <c r="E36" s="5"/>
      <c r="F36" s="42">
        <f t="shared" si="1"/>
        <v>0</v>
      </c>
      <c r="G36" s="1"/>
      <c r="H36" s="1"/>
      <c r="I36" s="42">
        <f t="shared" si="2"/>
        <v>0</v>
      </c>
    </row>
    <row r="37" spans="1:9" ht="18" customHeight="1" x14ac:dyDescent="0.2">
      <c r="A37" s="41">
        <f t="shared" si="3"/>
        <v>45376</v>
      </c>
      <c r="B37" s="40">
        <f t="shared" si="0"/>
        <v>45389</v>
      </c>
      <c r="C37" s="5"/>
      <c r="D37" s="5"/>
      <c r="E37" s="5"/>
      <c r="F37" s="42">
        <f t="shared" si="1"/>
        <v>0</v>
      </c>
      <c r="G37" s="1"/>
      <c r="H37" s="1"/>
      <c r="I37" s="42">
        <f t="shared" si="2"/>
        <v>0</v>
      </c>
    </row>
    <row r="38" spans="1:9" ht="18" customHeight="1" x14ac:dyDescent="0.2">
      <c r="A38" s="41">
        <f t="shared" si="3"/>
        <v>45390</v>
      </c>
      <c r="B38" s="40">
        <f t="shared" si="0"/>
        <v>45403</v>
      </c>
      <c r="C38" s="5"/>
      <c r="D38" s="5"/>
      <c r="E38" s="5"/>
      <c r="F38" s="42">
        <f t="shared" si="1"/>
        <v>0</v>
      </c>
      <c r="G38" s="1"/>
      <c r="H38" s="1"/>
      <c r="I38" s="42">
        <f t="shared" si="2"/>
        <v>0</v>
      </c>
    </row>
    <row r="39" spans="1:9" ht="18" customHeight="1" x14ac:dyDescent="0.2">
      <c r="A39" s="41">
        <f t="shared" si="3"/>
        <v>45404</v>
      </c>
      <c r="B39" s="40">
        <f t="shared" si="0"/>
        <v>45417</v>
      </c>
      <c r="C39" s="5"/>
      <c r="D39" s="5"/>
      <c r="E39" s="5"/>
      <c r="F39" s="42">
        <f t="shared" si="1"/>
        <v>0</v>
      </c>
      <c r="G39" s="1"/>
      <c r="H39" s="1"/>
      <c r="I39" s="42">
        <f t="shared" si="2"/>
        <v>0</v>
      </c>
    </row>
    <row r="40" spans="1:9" ht="18" customHeight="1" x14ac:dyDescent="0.2">
      <c r="A40" s="41">
        <f t="shared" si="3"/>
        <v>45418</v>
      </c>
      <c r="B40" s="40">
        <f t="shared" si="0"/>
        <v>45431</v>
      </c>
      <c r="C40" s="5"/>
      <c r="D40" s="5"/>
      <c r="E40" s="5"/>
      <c r="F40" s="42">
        <f t="shared" si="1"/>
        <v>0</v>
      </c>
      <c r="G40" s="1"/>
      <c r="H40" s="1"/>
      <c r="I40" s="42">
        <f t="shared" si="2"/>
        <v>0</v>
      </c>
    </row>
    <row r="41" spans="1:9" ht="18" customHeight="1" x14ac:dyDescent="0.2">
      <c r="A41" s="41">
        <f t="shared" si="3"/>
        <v>45432</v>
      </c>
      <c r="B41" s="40">
        <f t="shared" si="0"/>
        <v>45445</v>
      </c>
      <c r="C41" s="49"/>
      <c r="D41" s="49"/>
      <c r="E41" s="49"/>
      <c r="F41" s="47">
        <f t="shared" si="1"/>
        <v>0</v>
      </c>
      <c r="I41" s="47">
        <f t="shared" si="2"/>
        <v>0</v>
      </c>
    </row>
    <row r="42" spans="1:9" ht="18" customHeight="1" x14ac:dyDescent="0.2">
      <c r="A42" s="41">
        <f t="shared" si="3"/>
        <v>45446</v>
      </c>
      <c r="B42" s="40">
        <f t="shared" si="0"/>
        <v>45459</v>
      </c>
      <c r="C42" s="49"/>
      <c r="D42" s="49"/>
      <c r="E42" s="49"/>
      <c r="F42" s="47">
        <f t="shared" si="1"/>
        <v>0</v>
      </c>
      <c r="I42" s="47">
        <f t="shared" si="2"/>
        <v>0</v>
      </c>
    </row>
    <row r="43" spans="1:9" ht="18" customHeight="1" x14ac:dyDescent="0.2">
      <c r="A43" s="41">
        <f t="shared" si="3"/>
        <v>45460</v>
      </c>
      <c r="B43" s="40">
        <f t="shared" si="0"/>
        <v>45473</v>
      </c>
      <c r="C43" s="49"/>
      <c r="D43" s="49"/>
      <c r="E43" s="49"/>
      <c r="F43" s="47">
        <f t="shared" si="1"/>
        <v>0</v>
      </c>
      <c r="I43" s="47">
        <f t="shared" si="2"/>
        <v>0</v>
      </c>
    </row>
    <row r="44" spans="1:9" ht="18" customHeight="1" x14ac:dyDescent="0.2">
      <c r="A44" s="41">
        <f t="shared" si="3"/>
        <v>45474</v>
      </c>
      <c r="B44" s="40">
        <f t="shared" si="0"/>
        <v>45487</v>
      </c>
      <c r="C44" s="49"/>
      <c r="D44" s="49"/>
      <c r="E44" s="49"/>
      <c r="F44" s="47">
        <f t="shared" si="1"/>
        <v>0</v>
      </c>
      <c r="I44" s="47">
        <f t="shared" si="2"/>
        <v>0</v>
      </c>
    </row>
    <row r="45" spans="1:9" ht="18" customHeight="1" x14ac:dyDescent="0.2">
      <c r="A45" s="41">
        <f t="shared" si="3"/>
        <v>45488</v>
      </c>
      <c r="B45" s="40">
        <f t="shared" si="0"/>
        <v>45501</v>
      </c>
      <c r="C45" s="49"/>
      <c r="D45" s="49"/>
      <c r="E45" s="49"/>
      <c r="F45" s="47">
        <f t="shared" si="1"/>
        <v>0</v>
      </c>
      <c r="I45" s="47">
        <f t="shared" si="2"/>
        <v>0</v>
      </c>
    </row>
    <row r="46" spans="1:9" ht="15" x14ac:dyDescent="0.2">
      <c r="A46" s="41">
        <f t="shared" si="3"/>
        <v>45502</v>
      </c>
      <c r="B46" s="40">
        <f t="shared" si="0"/>
        <v>45515</v>
      </c>
      <c r="C46" s="49"/>
      <c r="D46" s="49"/>
      <c r="E46" s="49"/>
      <c r="F46" s="47">
        <f t="shared" si="1"/>
        <v>0</v>
      </c>
      <c r="I46" s="47">
        <f t="shared" si="2"/>
        <v>0</v>
      </c>
    </row>
    <row r="47" spans="1:9" hidden="1" x14ac:dyDescent="0.15">
      <c r="A47" s="4">
        <f t="shared" ref="A47:A53" si="4">A46+14</f>
        <v>45516</v>
      </c>
      <c r="B47" s="40">
        <f t="shared" si="0"/>
        <v>45529</v>
      </c>
      <c r="C47" s="49"/>
      <c r="D47" s="49"/>
      <c r="E47" s="49"/>
      <c r="F47" s="47">
        <f t="shared" si="1"/>
        <v>0</v>
      </c>
    </row>
    <row r="48" spans="1:9" hidden="1" x14ac:dyDescent="0.15">
      <c r="A48" s="4">
        <f t="shared" si="4"/>
        <v>45530</v>
      </c>
      <c r="B48" s="40">
        <f t="shared" si="0"/>
        <v>45543</v>
      </c>
      <c r="C48" s="49"/>
      <c r="D48" s="49"/>
      <c r="E48" s="49"/>
      <c r="F48" s="47">
        <f t="shared" si="1"/>
        <v>0</v>
      </c>
    </row>
    <row r="49" spans="1:6" hidden="1" x14ac:dyDescent="0.15">
      <c r="A49" s="4">
        <f t="shared" si="4"/>
        <v>45544</v>
      </c>
      <c r="B49" s="40">
        <f t="shared" si="0"/>
        <v>45557</v>
      </c>
      <c r="C49" s="49"/>
      <c r="D49" s="49"/>
      <c r="E49" s="49"/>
      <c r="F49" s="47">
        <f t="shared" si="1"/>
        <v>0</v>
      </c>
    </row>
    <row r="50" spans="1:6" hidden="1" x14ac:dyDescent="0.15">
      <c r="A50" s="4">
        <f t="shared" si="4"/>
        <v>45558</v>
      </c>
      <c r="B50" s="40">
        <f t="shared" si="0"/>
        <v>45571</v>
      </c>
      <c r="C50" s="49"/>
      <c r="D50" s="49"/>
      <c r="E50" s="49"/>
      <c r="F50" s="47">
        <f t="shared" si="1"/>
        <v>0</v>
      </c>
    </row>
    <row r="51" spans="1:6" hidden="1" x14ac:dyDescent="0.15">
      <c r="A51" s="4">
        <f t="shared" si="4"/>
        <v>45572</v>
      </c>
      <c r="B51" s="40">
        <f t="shared" si="0"/>
        <v>45585</v>
      </c>
      <c r="C51" s="49"/>
      <c r="D51" s="49"/>
      <c r="E51" s="49"/>
      <c r="F51" s="47">
        <f t="shared" si="1"/>
        <v>0</v>
      </c>
    </row>
    <row r="52" spans="1:6" hidden="1" x14ac:dyDescent="0.15">
      <c r="A52" s="4">
        <f t="shared" si="4"/>
        <v>45586</v>
      </c>
      <c r="B52" s="40">
        <f t="shared" si="0"/>
        <v>45599</v>
      </c>
      <c r="C52" s="49"/>
      <c r="D52" s="49"/>
      <c r="E52" s="49"/>
    </row>
    <row r="53" spans="1:6" hidden="1" x14ac:dyDescent="0.15">
      <c r="A53" s="4">
        <f t="shared" si="4"/>
        <v>45600</v>
      </c>
      <c r="B53" s="40">
        <f t="shared" si="0"/>
        <v>45613</v>
      </c>
      <c r="C53" s="49"/>
      <c r="D53" s="49"/>
      <c r="E53" s="49"/>
    </row>
  </sheetData>
  <mergeCells count="14">
    <mergeCell ref="K19:K21"/>
    <mergeCell ref="E4:F4"/>
    <mergeCell ref="A1:I1"/>
    <mergeCell ref="A2:I2"/>
    <mergeCell ref="A17:B17"/>
    <mergeCell ref="G17:H17"/>
    <mergeCell ref="F9:I9"/>
    <mergeCell ref="A9:D9"/>
    <mergeCell ref="C16:E16"/>
    <mergeCell ref="C17:E17"/>
    <mergeCell ref="G16:H16"/>
    <mergeCell ref="A10:B10"/>
    <mergeCell ref="C10:D10"/>
    <mergeCell ref="F10:I10"/>
  </mergeCells>
  <pageMargins left="0.7" right="0.7" top="0.75" bottom="0.75" header="0.3" footer="0.3"/>
  <pageSetup orientation="portrait" horizontalDpi="4294967293" verticalDpi="0" r:id="rId1"/>
  <drawing r:id="rId2"/>
  <legacyDrawing r:id="rId3"/>
  <tableParts count="2"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AD5C70455A554B824B0C031C571B20" ma:contentTypeVersion="16" ma:contentTypeDescription="Create a new document." ma:contentTypeScope="" ma:versionID="3d253098b6f30fad44d7a4a3b5abadab">
  <xsd:schema xmlns:xsd="http://www.w3.org/2001/XMLSchema" xmlns:xs="http://www.w3.org/2001/XMLSchema" xmlns:p="http://schemas.microsoft.com/office/2006/metadata/properties" xmlns:ns1="http://schemas.microsoft.com/sharepoint/v3" xmlns:ns2="75b4827d-5f72-40e8-acc1-e5ae5002bc39" xmlns:ns3="53c6c1f5-00ea-42b2-bef0-b099d91c045a" targetNamespace="http://schemas.microsoft.com/office/2006/metadata/properties" ma:root="true" ma:fieldsID="56f692186a642ed7d93527cc7615876b" ns1:_="" ns2:_="" ns3:_="">
    <xsd:import namespace="http://schemas.microsoft.com/sharepoint/v3"/>
    <xsd:import namespace="75b4827d-5f72-40e8-acc1-e5ae5002bc39"/>
    <xsd:import namespace="53c6c1f5-00ea-42b2-bef0-b099d91c04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b4827d-5f72-40e8-acc1-e5ae5002bc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f678f60-1430-418a-8fd6-70d1eba199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c6c1f5-00ea-42b2-bef0-b099d91c045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bca4e96-3dde-494b-8e3c-7ad8576cfd8e}" ma:internalName="TaxCatchAll" ma:showField="CatchAllData" ma:web="53c6c1f5-00ea-42b2-bef0-b099d91c04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75b4827d-5f72-40e8-acc1-e5ae5002bc39">
      <Terms xmlns="http://schemas.microsoft.com/office/infopath/2007/PartnerControls"/>
    </lcf76f155ced4ddcb4097134ff3c332f>
    <_ip_UnifiedCompliancePolicyProperties xmlns="http://schemas.microsoft.com/sharepoint/v3" xsi:nil="true"/>
    <TaxCatchAll xmlns="53c6c1f5-00ea-42b2-bef0-b099d91c045a" xsi:nil="true"/>
    <SharedWithUsers xmlns="53c6c1f5-00ea-42b2-bef0-b099d91c045a">
      <UserInfo>
        <DisplayName>Gabby Delarosa</DisplayName>
        <AccountId>741</AccountId>
        <AccountType/>
      </UserInfo>
      <UserInfo>
        <DisplayName>Lindsey Castellon</DisplayName>
        <AccountId>5057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15B41892-B33B-4DB1-858E-2A99853410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CE6CABF-165D-4652-99A5-E2D33174D5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5b4827d-5f72-40e8-acc1-e5ae5002bc39"/>
    <ds:schemaRef ds:uri="53c6c1f5-00ea-42b2-bef0-b099d91c04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1D0C74E-6397-4F03-9FEB-3CD1C8B290F8}">
  <ds:schemaRefs>
    <ds:schemaRef ds:uri="http://schemas.openxmlformats.org/package/2006/metadata/core-properties"/>
    <ds:schemaRef ds:uri="http://purl.org/dc/terms/"/>
    <ds:schemaRef ds:uri="http://purl.org/dc/elements/1.1/"/>
    <ds:schemaRef ds:uri="http://www.w3.org/XML/1998/namespace"/>
    <ds:schemaRef ds:uri="75b4827d-5f72-40e8-acc1-e5ae5002bc39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53c6c1f5-00ea-42b2-bef0-b099d91c045a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Fellow Hours Tracker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</dc:creator>
  <cp:keywords/>
  <dc:description/>
  <cp:lastModifiedBy>Microsoft Office User</cp:lastModifiedBy>
  <cp:revision/>
  <dcterms:created xsi:type="dcterms:W3CDTF">2023-03-30T19:33:37Z</dcterms:created>
  <dcterms:modified xsi:type="dcterms:W3CDTF">2023-09-10T22:01:56Z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0x0101002EAD5C70455A554B824B0C031C571B20</vt:lpwstr>
  </property>
  <property fmtid="{D5CDD505-2E9C-101B-9397-08002B2CF9AE}" pid="3" name="MediaServiceImageTags">
    <vt:lpwstr/>
  </property>
</Properties>
</file>